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4800" windowHeight="5115" activeTab="0"/>
  </bookViews>
  <sheets>
    <sheet name="NUMERIC1" sheetId="1" r:id="rId1"/>
  </sheets>
  <definedNames>
    <definedName name="Area">'NUMERIC1'!$B$7</definedName>
    <definedName name="Cp">'NUMERIC1'!$B$9</definedName>
    <definedName name="FINDQ">'NUMERIC1'!$B$28</definedName>
    <definedName name="hfg">'NUMERIC1'!$E$11</definedName>
    <definedName name="hfw">'NUMERIC1'!$E$10</definedName>
    <definedName name="hs">'NUMERIC1'!$E$9</definedName>
    <definedName name="N">'NUMERIC1'!$B$2</definedName>
    <definedName name="Q">'NUMERIC1'!$E$4</definedName>
    <definedName name="Tpsat">'NUMERIC1'!$E$7</definedName>
    <definedName name="Ts">'NUMERIC1'!$E$8</definedName>
    <definedName name="U">'NUMERIC1'!$B$8</definedName>
    <definedName name="Wp">'NUMERIC1'!$B$10</definedName>
    <definedName name="Ws">'NUMERIC1'!$B$11</definedName>
  </definedNames>
  <calcPr fullCalcOnLoad="1"/>
</workbook>
</file>

<file path=xl/sharedStrings.xml><?xml version="1.0" encoding="utf-8"?>
<sst xmlns="http://schemas.openxmlformats.org/spreadsheetml/2006/main" count="25" uniqueCount="25">
  <si>
    <t>Steam Generator Numerical Integration</t>
  </si>
  <si>
    <t>N</t>
  </si>
  <si>
    <t>Ws numerical</t>
  </si>
  <si>
    <t>distance</t>
  </si>
  <si>
    <t>Tp</t>
  </si>
  <si>
    <t>Tsec</t>
  </si>
  <si>
    <t>Total Q</t>
  </si>
  <si>
    <t>Qboiling</t>
  </si>
  <si>
    <t>UA/CpN</t>
  </si>
  <si>
    <t>UA/CpNWp</t>
  </si>
  <si>
    <t>Target Q</t>
  </si>
  <si>
    <t>UA/CpNWs</t>
  </si>
  <si>
    <t>Qerror</t>
  </si>
  <si>
    <t>UA/N</t>
  </si>
  <si>
    <t>PHT X</t>
  </si>
  <si>
    <t>Area</t>
  </si>
  <si>
    <t>Tp sat</t>
  </si>
  <si>
    <t>U</t>
  </si>
  <si>
    <t>Ts</t>
  </si>
  <si>
    <t>Cp</t>
  </si>
  <si>
    <t>hs</t>
  </si>
  <si>
    <t>Wp</t>
  </si>
  <si>
    <t>hfw</t>
  </si>
  <si>
    <t>Ws</t>
  </si>
  <si>
    <t>hfg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</si>
</sst>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\ ;\(&quot;$&quot;#,##0\)"/>
    <numFmt numFmtId="173" formatCode="&quot;$&quot;#,##0\ ;[Red]\(&quot;$&quot;#,##0\)"/>
    <numFmt numFmtId="174" formatCode="&quot;$&quot;#,##0.00\ ;\(&quot;$&quot;#,##0.00\)"/>
    <numFmt numFmtId="175" formatCode="&quot;$&quot;#,##0.00\ ;[Red]\(&quot;$&quot;#,##0.00\)"/>
    <numFmt numFmtId="176" formatCode="m/d"/>
  </numFmts>
  <fonts count="7">
    <font>
      <sz val="10"/>
      <color indexed="8"/>
      <name val="Arial"/>
      <family val="2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b/>
      <sz val="14"/>
      <color indexed="24"/>
      <name val="Arial"/>
      <family val="0"/>
    </font>
    <font>
      <sz val="14"/>
      <color indexed="24"/>
      <name val="Arial"/>
      <family val="0"/>
    </font>
    <font>
      <sz val="8.3"/>
      <name val="Arial"/>
      <family val="0"/>
    </font>
    <font>
      <b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1"/>
          <c:w val="0.94875"/>
          <c:h val="0.8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NUMERIC1!$J$2</c:f>
              <c:strCache>
                <c:ptCount val="1"/>
                <c:pt idx="0">
                  <c:v>Tp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NUMERIC1!$H$3:$H$103</c:f>
              <c:numCache/>
            </c:numRef>
          </c:xVal>
          <c:yVal>
            <c:numRef>
              <c:f>NUMERIC1!$J$3:$J$103</c:f>
              <c:numCache/>
            </c:numRef>
          </c:yVal>
          <c:smooth val="0"/>
        </c:ser>
        <c:ser>
          <c:idx val="1"/>
          <c:order val="1"/>
          <c:tx>
            <c:strRef>
              <c:f>NUMERIC1!$K$2</c:f>
              <c:strCache>
                <c:ptCount val="1"/>
                <c:pt idx="0">
                  <c:v>Tsec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NUMERIC1!$H$3:$H$103</c:f>
              <c:numCache/>
            </c:numRef>
          </c:xVal>
          <c:yVal>
            <c:numRef>
              <c:f>NUMERIC1!$K$3:$K$103</c:f>
              <c:numCache/>
            </c:numRef>
          </c:yVal>
          <c:smooth val="0"/>
        </c:ser>
        <c:axId val="44543237"/>
        <c:axId val="65344814"/>
      </c:scatterChart>
      <c:valAx>
        <c:axId val="44543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344814"/>
        <c:crosses val="autoZero"/>
        <c:crossBetween val="midCat"/>
        <c:dispUnits/>
      </c:valAx>
      <c:valAx>
        <c:axId val="6534481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54323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83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11</xdr:row>
      <xdr:rowOff>114300</xdr:rowOff>
    </xdr:from>
    <xdr:to>
      <xdr:col>6</xdr:col>
      <xdr:colOff>142875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66675" y="1962150"/>
        <a:ext cx="37814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="75" zoomScaleNormal="75" workbookViewId="0" topLeftCell="A1">
      <selection activeCell="K14" sqref="K14"/>
    </sheetView>
  </sheetViews>
  <sheetFormatPr defaultColWidth="9.140625" defaultRowHeight="12.75"/>
  <cols>
    <col min="1" max="1" width="13.7109375" style="0" customWidth="1"/>
    <col min="2" max="2" width="10.28125" style="0" customWidth="1"/>
    <col min="3" max="3" width="5.140625" style="0" customWidth="1"/>
    <col min="4" max="5" width="10.28125" style="0" customWidth="1"/>
    <col min="6" max="6" width="5.8515625" style="0" customWidth="1"/>
    <col min="7" max="7" width="2.8515625" style="0" customWidth="1"/>
    <col min="8" max="8" width="8.00390625" style="0" customWidth="1"/>
    <col min="9" max="9" width="10.421875" style="0" customWidth="1"/>
    <col min="10" max="11" width="10.28125" style="0" customWidth="1"/>
    <col min="12" max="12" width="10.57421875" style="0" customWidth="1"/>
    <col min="13" max="13" width="10.28125" style="0" customWidth="1"/>
    <col min="14" max="14" width="8.7109375" style="0" customWidth="1"/>
    <col min="15" max="16384" width="10.28125" style="0" customWidth="1"/>
  </cols>
  <sheetData>
    <row r="1" spans="1:2" ht="18">
      <c r="A1" s="3" t="s">
        <v>0</v>
      </c>
      <c r="B1" s="1"/>
    </row>
    <row r="2" spans="1:14" ht="12.75">
      <c r="A2" t="s">
        <v>1</v>
      </c>
      <c r="B2">
        <v>1</v>
      </c>
      <c r="D2" t="s">
        <v>2</v>
      </c>
      <c r="E2">
        <f>+M3/(hs-hfw)</f>
        <v>0</v>
      </c>
      <c r="H2" t="s">
        <v>3</v>
      </c>
      <c r="J2" t="s">
        <v>4</v>
      </c>
      <c r="K2" t="s">
        <v>5</v>
      </c>
      <c r="M2" t="s">
        <v>6</v>
      </c>
      <c r="N2" t="s">
        <v>7</v>
      </c>
    </row>
    <row r="3" spans="1:14" ht="12.75">
      <c r="A3" t="s">
        <v>8</v>
      </c>
      <c r="H3">
        <v>0</v>
      </c>
      <c r="J3">
        <v>266.47824668590044</v>
      </c>
      <c r="K3">
        <v>177</v>
      </c>
      <c r="M3">
        <f>SUM(M4:M103)</f>
        <v>0</v>
      </c>
      <c r="N3">
        <f>SUM(N4:N103)</f>
        <v>0</v>
      </c>
    </row>
    <row r="4" spans="1:14" ht="12.75">
      <c r="A4" t="s">
        <v>9</v>
      </c>
      <c r="D4" t="s">
        <v>10</v>
      </c>
      <c r="E4">
        <f>2064000*F4</f>
        <v>2064000</v>
      </c>
      <c r="F4">
        <v>1</v>
      </c>
      <c r="H4">
        <f>H3+1/$B$2</f>
        <v>1</v>
      </c>
      <c r="I4">
        <f>J3+$B$4*(J3-K3)</f>
        <v>266.47824668590044</v>
      </c>
      <c r="J4">
        <f>IF(I4&gt;$E$7,$E$7,I4)</f>
        <v>266.47824668590044</v>
      </c>
      <c r="K4">
        <f>IF(L4&gt;$E$8,$E$8,L4)</f>
        <v>177</v>
      </c>
      <c r="L4">
        <f>K3+$B$5*(J3-K3)</f>
        <v>177</v>
      </c>
      <c r="M4">
        <f>$B$6*(J4-K4)</f>
        <v>0</v>
      </c>
      <c r="N4">
        <f>IF(I4&gt;$E$7,M4,0)</f>
        <v>0</v>
      </c>
    </row>
    <row r="5" spans="1:4" ht="12.75">
      <c r="A5" t="s">
        <v>11</v>
      </c>
      <c r="D5" t="s">
        <v>12</v>
      </c>
    </row>
    <row r="6" spans="1:4" ht="12.75">
      <c r="A6" t="s">
        <v>13</v>
      </c>
      <c r="D6" t="s">
        <v>14</v>
      </c>
    </row>
    <row r="7" spans="1:5" ht="12.75">
      <c r="A7" t="s">
        <v>15</v>
      </c>
      <c r="B7">
        <f>3200*4*C7</f>
        <v>12800</v>
      </c>
      <c r="C7">
        <v>1</v>
      </c>
      <c r="D7" t="s">
        <v>16</v>
      </c>
      <c r="E7">
        <v>311</v>
      </c>
    </row>
    <row r="8" spans="1:5" ht="12.75">
      <c r="A8" t="s">
        <v>17</v>
      </c>
      <c r="B8">
        <v>4.5</v>
      </c>
      <c r="D8" t="s">
        <v>18</v>
      </c>
      <c r="E8">
        <v>260</v>
      </c>
    </row>
    <row r="9" spans="1:5" ht="12.75">
      <c r="A9" t="s">
        <v>19</v>
      </c>
      <c r="B9">
        <v>4.25</v>
      </c>
      <c r="D9" t="s">
        <v>20</v>
      </c>
      <c r="E9">
        <v>2793.3</v>
      </c>
    </row>
    <row r="10" spans="1:5" ht="12.75">
      <c r="A10" t="s">
        <v>21</v>
      </c>
      <c r="B10">
        <f>8250*C10</f>
        <v>8250</v>
      </c>
      <c r="C10">
        <v>1</v>
      </c>
      <c r="D10" t="s">
        <v>22</v>
      </c>
      <c r="E10">
        <v>751.649</v>
      </c>
    </row>
    <row r="11" spans="1:5" ht="12.75">
      <c r="A11" t="s">
        <v>23</v>
      </c>
      <c r="D11" t="s">
        <v>24</v>
      </c>
      <c r="E11">
        <v>1410</v>
      </c>
    </row>
    <row r="17" ht="12.75">
      <c r="K17" s="2"/>
    </row>
  </sheetData>
  <printOptions gridLines="1"/>
  <pageMargins left="0.75" right="0.75" top="1" bottom="1" header="0.5" footer="0.5"/>
  <pageSetup fitToHeight="0" fitToWidth="1" orientation="landscape" scale="96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Wm. J. Garland</dc:creator>
  <cp:keywords/>
  <dc:description/>
  <cp:lastModifiedBy>AECL</cp:lastModifiedBy>
  <cp:lastPrinted>2001-10-14T19:52:18Z</cp:lastPrinted>
  <dcterms:created xsi:type="dcterms:W3CDTF">2001-10-14T02:54:11Z</dcterms:created>
  <dcterms:modified xsi:type="dcterms:W3CDTF">2001-10-14T19:52:21Z</dcterms:modified>
  <cp:category/>
  <cp:version/>
  <cp:contentType/>
  <cp:contentStatus/>
</cp:coreProperties>
</file>